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<sst xmlns="http://schemas.openxmlformats.org/spreadsheetml/2006/main" uniqueCount="37">
  <si>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ประเภทรายจ่าย</t>
  </si>
  <si>
    <t>แหล่งงบประมาณ</t>
  </si>
  <si>
    <t>รวม</t>
  </si>
  <si>
    <t>งบประมาณแผ่นดิน</t>
  </si>
  <si>
    <t>งบประมาณเงินรายได้</t>
  </si>
  <si>
    <t>งบประมาณภูพานเพลซ</t>
  </si>
  <si>
    <t>งบประมาณรายได้จากบริการ
ทางวิชาการ</t>
  </si>
  <si>
    <t>งบประมาณรายได้จากบริการ
บริหารสินทรัพย์</t>
  </si>
  <si>
    <t>จัดสรร</t>
  </si>
  <si>
    <t>ร้อยละ</t>
  </si>
  <si>
    <t>1. งบบุคลากร</t>
  </si>
  <si>
    <t xml:space="preserve">  - ค่าจ้างประจำ/งบสรก.</t>
  </si>
  <si>
    <t xml:space="preserve">  - ค่าจ้างลูกจ้างสัญญาจ้าง</t>
  </si>
  <si>
    <t xml:space="preserve">  - ค่าตอบแทนพนักงานราชการ</t>
  </si>
  <si>
    <t xml:space="preserve">  - เงินเดือน/งบสรก.</t>
  </si>
  <si>
    <t>2. งบดำเนินงาน</t>
  </si>
  <si>
    <t xml:space="preserve">  - ค่าใช้สอย/งบสรก.</t>
  </si>
  <si>
    <t xml:space="preserve">  - ค่าตอบแทน/งบสรก.</t>
  </si>
  <si>
    <t xml:space="preserve">  - ค่าวัสดุ/งบสรก.</t>
  </si>
  <si>
    <t xml:space="preserve">  - ค่าสาธารณูปโภค/งบสรก.</t>
  </si>
  <si>
    <t>3. งบลงทุน</t>
  </si>
  <si>
    <t xml:space="preserve">  - ครุภัณฑ์/งบสรก.</t>
  </si>
  <si>
    <t xml:space="preserve">  - ที่ดิน/สิ่งก่อสร้าง/งบสรก.</t>
  </si>
  <si>
    <t>4. งบอุดหนุน</t>
  </si>
  <si>
    <t xml:space="preserve">  - ค่าใช้สอย/งบอุดหนุน</t>
  </si>
  <si>
    <t xml:space="preserve">  - ค่าตอบแทน/งบอุดหนุน</t>
  </si>
  <si>
    <t xml:space="preserve">  - ค่าวัสดุ/งบอุดหนุน</t>
  </si>
  <si>
    <t xml:space="preserve">  - ค่าสาธารณูปโภค/งบอุดหนุน</t>
  </si>
  <si>
    <t xml:space="preserve">  - เงินเดือน/งบอุดหนุน</t>
  </si>
  <si>
    <t xml:space="preserve">  - อุดหนุนทั่วไป/งบสรก.</t>
  </si>
  <si>
    <t>5. งบรายจ่ายอื่น</t>
  </si>
  <si>
    <t xml:space="preserve">  - ค่าใช้สอย</t>
  </si>
  <si>
    <t xml:space="preserve">  - ค่าตอบแทน</t>
  </si>
  <si>
    <t xml:space="preserve">  - ค่าวัสดุ</t>
  </si>
  <si>
    <t xml:space="preserve">  - ค่าสาธารณูปโภค</t>
  </si>
  <si>
    <t xml:space="preserve">  - งบรายจ่ายอื่น</t>
  </si>
  <si>
    <t>รวมทั้งสิ้น</t>
  </si>
</sst>
</file>

<file path=xl/styles.xml><?xml version="1.0" encoding="utf-8"?>
<styleSheet xmlns="http://schemas.openxmlformats.org/spreadsheetml/2006/main" xml:space="preserve">
  <numFmts count="1">
    <numFmt numFmtId="164" formatCode="#,##0;(#,##0);&quot;-&quot;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TH Sarabun New"/>
    </font>
    <font>
      <b val="1"/>
      <i val="0"/>
      <strike val="0"/>
      <u val="none"/>
      <sz val="11"/>
      <color rgb="FF000000"/>
      <name val="TH Sarabun New"/>
    </font>
    <font>
      <b val="0"/>
      <i val="0"/>
      <strike val="0"/>
      <u val="none"/>
      <sz val="11"/>
      <color rgb="FF000000"/>
      <name val="TH Sarabun New"/>
    </font>
  </fonts>
  <fills count="3">
    <fill>
      <patternFill patternType="none"/>
    </fill>
    <fill>
      <patternFill patternType="gray125"/>
    </fill>
    <fill>
      <patternFill patternType="solid">
        <fgColor rgb="FF7F8C8D"/>
        <bgColor rgb="FF7F8C8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2" numFmtId="164" fillId="0" borderId="1" applyFont="1" applyNumberFormat="1" applyFill="0" applyBorder="1" applyAlignment="1">
      <alignment horizontal="left" vertical="center" textRotation="0" wrapText="false" shrinkToFit="false"/>
    </xf>
    <xf xfId="0" fontId="2" numFmtId="10" fillId="0" borderId="1" applyFont="1" applyNumberFormat="1" applyFill="0" applyBorder="1" applyAlignment="1">
      <alignment horizontal="left" vertical="center" textRotation="0" wrapText="false" shrinkToFit="false"/>
    </xf>
    <xf xfId="0" fontId="3" numFmtId="0" fillId="0" borderId="1" applyFont="1" applyNumberFormat="0" applyFill="0" applyBorder="1" applyAlignment="1">
      <alignment horizontal="left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3" numFmtId="10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  <xf xfId="0" fontId="1" numFmtId="164" fillId="2" borderId="1" applyFont="1" applyNumberFormat="1" applyFill="1" applyBorder="1" applyAlignment="1">
      <alignment horizontal="left" vertical="center" textRotation="0" wrapText="false" shrinkToFit="false"/>
    </xf>
    <xf xfId="0" fontId="1" numFmtId="10" fillId="2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0"/>
  <sheetViews>
    <sheetView tabSelected="1" workbookViewId="0" showGridLines="true" showRowColHeaders="1">
      <selection activeCell="A30" sqref="A30:M30"/>
    </sheetView>
  </sheetViews>
  <sheetFormatPr defaultRowHeight="14.4" outlineLevelRow="0" outlineLevelCol="0"/>
  <cols>
    <col min="1" max="1" width="35" customWidth="true" style="0"/>
    <col min="2" max="2" width="15" customWidth="true" style="0"/>
    <col min="3" max="3" width="10" customWidth="true" style="0"/>
    <col min="4" max="4" width="15" customWidth="true" style="0"/>
    <col min="5" max="5" width="10" customWidth="true" style="0"/>
    <col min="6" max="6" width="15" customWidth="true" style="0"/>
    <col min="7" max="7" width="10" customWidth="true" style="0"/>
    <col min="8" max="8" width="22" customWidth="true" style="0"/>
    <col min="9" max="9" width="10" customWidth="true" style="0"/>
    <col min="10" max="10" width="22" customWidth="true" style="0"/>
    <col min="11" max="11" width="10" customWidth="true" style="0"/>
    <col min="12" max="12" width="18" customWidth="true" style="0"/>
    <col min="13" max="13" width="10" customWidth="true" style="0"/>
  </cols>
  <sheetData>
    <row r="1" spans="1:13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 t="s">
        <v>2</v>
      </c>
      <c r="M1" s="1"/>
    </row>
    <row r="2" spans="1:13">
      <c r="A2" s="1"/>
      <c r="B2" s="1" t="s">
        <v>3</v>
      </c>
      <c r="C2" s="1"/>
      <c r="D2" s="1" t="s">
        <v>4</v>
      </c>
      <c r="E2" s="1"/>
      <c r="F2" s="1" t="s">
        <v>5</v>
      </c>
      <c r="G2" s="1"/>
      <c r="H2" s="2" t="s">
        <v>6</v>
      </c>
      <c r="I2" s="1"/>
      <c r="J2" s="2" t="s">
        <v>7</v>
      </c>
      <c r="K2" s="1"/>
      <c r="L2" s="1"/>
      <c r="M2" s="1"/>
    </row>
    <row r="3" spans="1:13">
      <c r="A3" s="1"/>
      <c r="B3" s="1" t="s">
        <v>8</v>
      </c>
      <c r="C3" s="1" t="s">
        <v>9</v>
      </c>
      <c r="D3" s="1" t="s">
        <v>8</v>
      </c>
      <c r="E3" s="1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" t="s">
        <v>8</v>
      </c>
      <c r="M3" s="1" t="s">
        <v>9</v>
      </c>
    </row>
    <row r="4" spans="1:13">
      <c r="A4" s="3" t="s">
        <v>10</v>
      </c>
      <c r="B4" s="4">
        <f>SUM(B5:B8)</f>
        <v>78791800</v>
      </c>
      <c r="C4" s="5">
        <f>B4/B$30</f>
        <v>0.14299172358348</v>
      </c>
      <c r="D4" s="4">
        <f>SUM(D5:D8)</f>
        <v>50496425</v>
      </c>
      <c r="E4" s="5">
        <f>D4/D$30</f>
        <v>0.14560849740177</v>
      </c>
      <c r="F4" s="4">
        <f>SUM(F5:F8)</f>
        <v>1503300</v>
      </c>
      <c r="G4" s="5">
        <f>F4/F$30</f>
        <v>0.23477323838081</v>
      </c>
      <c r="H4" s="4">
        <f>SUM(H5:H8)</f>
        <v>0</v>
      </c>
      <c r="I4" s="5">
        <f>H4/H$30</f>
        <v>0</v>
      </c>
      <c r="J4" s="4">
        <f>SUM(J5:J8)</f>
        <v>618240</v>
      </c>
      <c r="K4" s="5">
        <f>J4/J$30</f>
        <v>0.037618882459247</v>
      </c>
      <c r="L4" s="4">
        <f>SUM(L5:L8)</f>
        <v>131409765</v>
      </c>
      <c r="M4" s="5">
        <f>L4/L$30</f>
        <v>0.14219225082692</v>
      </c>
    </row>
    <row r="5" spans="1:13">
      <c r="A5" s="6" t="s">
        <v>11</v>
      </c>
      <c r="B5" s="7">
        <v>2282300.0</v>
      </c>
      <c r="C5" s="8">
        <f>B5/B$30</f>
        <v>0.0041419286110302</v>
      </c>
      <c r="D5" s="7">
        <v>0</v>
      </c>
      <c r="E5" s="8">
        <f>D5/D$30</f>
        <v>0</v>
      </c>
      <c r="F5" s="7">
        <v>0</v>
      </c>
      <c r="G5" s="8">
        <f>F5/F$30</f>
        <v>0</v>
      </c>
      <c r="H5" s="7">
        <v>0</v>
      </c>
      <c r="I5" s="8">
        <f>H5/H$30</f>
        <v>0</v>
      </c>
      <c r="J5" s="7">
        <v>0</v>
      </c>
      <c r="K5" s="8">
        <f>J5/J$30</f>
        <v>0</v>
      </c>
      <c r="L5" s="7">
        <f>B5+D5+F5+H5+J5</f>
        <v>2282300</v>
      </c>
      <c r="M5" s="8">
        <f>L5/L$30</f>
        <v>0.0024695681790639</v>
      </c>
    </row>
    <row r="6" spans="1:13">
      <c r="A6" s="6" t="s">
        <v>12</v>
      </c>
      <c r="B6" s="7">
        <v>5112300.0</v>
      </c>
      <c r="C6" s="8">
        <f>B6/B$30</f>
        <v>0.0092778257188668</v>
      </c>
      <c r="D6" s="7">
        <v>50496425.0</v>
      </c>
      <c r="E6" s="8">
        <f>D6/D$30</f>
        <v>0.14560849740177</v>
      </c>
      <c r="F6" s="7">
        <v>1503300.0</v>
      </c>
      <c r="G6" s="8">
        <f>F6/F$30</f>
        <v>0.23477323838081</v>
      </c>
      <c r="H6" s="7">
        <v>0</v>
      </c>
      <c r="I6" s="8">
        <f>H6/H$30</f>
        <v>0</v>
      </c>
      <c r="J6" s="7">
        <v>618240.0</v>
      </c>
      <c r="K6" s="8">
        <f>J6/J$30</f>
        <v>0.037618882459247</v>
      </c>
      <c r="L6" s="7">
        <f>B6+D6+F6+H6+J6</f>
        <v>57730265</v>
      </c>
      <c r="M6" s="8">
        <f>L6/L$30</f>
        <v>0.062467171455518</v>
      </c>
    </row>
    <row r="7" spans="1:13">
      <c r="A7" s="6" t="s">
        <v>13</v>
      </c>
      <c r="B7" s="7">
        <v>8063300.0</v>
      </c>
      <c r="C7" s="8">
        <f>B7/B$30</f>
        <v>0.014633314187144</v>
      </c>
      <c r="D7" s="7">
        <v>0</v>
      </c>
      <c r="E7" s="8">
        <f>D7/D$30</f>
        <v>0</v>
      </c>
      <c r="F7" s="7">
        <v>0</v>
      </c>
      <c r="G7" s="8">
        <f>F7/F$30</f>
        <v>0</v>
      </c>
      <c r="H7" s="7">
        <v>0</v>
      </c>
      <c r="I7" s="8">
        <f>H7/H$30</f>
        <v>0</v>
      </c>
      <c r="J7" s="7">
        <v>0</v>
      </c>
      <c r="K7" s="8">
        <f>J7/J$30</f>
        <v>0</v>
      </c>
      <c r="L7" s="7">
        <f>B7+D7+F7+H7+J7</f>
        <v>8063300</v>
      </c>
      <c r="M7" s="8">
        <f>L7/L$30</f>
        <v>0.0087249130693801</v>
      </c>
    </row>
    <row r="8" spans="1:13">
      <c r="A8" s="6" t="s">
        <v>14</v>
      </c>
      <c r="B8" s="7">
        <v>63333900.0</v>
      </c>
      <c r="C8" s="8">
        <f>B8/B$30</f>
        <v>0.11493865506644</v>
      </c>
      <c r="D8" s="7">
        <v>0</v>
      </c>
      <c r="E8" s="8">
        <f>D8/D$30</f>
        <v>0</v>
      </c>
      <c r="F8" s="7">
        <v>0</v>
      </c>
      <c r="G8" s="8">
        <f>F8/F$30</f>
        <v>0</v>
      </c>
      <c r="H8" s="7">
        <v>0</v>
      </c>
      <c r="I8" s="8">
        <f>H8/H$30</f>
        <v>0</v>
      </c>
      <c r="J8" s="7">
        <v>0</v>
      </c>
      <c r="K8" s="8">
        <f>J8/J$30</f>
        <v>0</v>
      </c>
      <c r="L8" s="7">
        <f>B8+D8+F8+H8+J8</f>
        <v>63333900</v>
      </c>
      <c r="M8" s="8">
        <f>L8/L$30</f>
        <v>0.068530598122954</v>
      </c>
    </row>
    <row r="9" spans="1:13">
      <c r="A9" s="3" t="s">
        <v>15</v>
      </c>
      <c r="B9" s="4">
        <f>SUM(B10:B13)</f>
        <v>12981900</v>
      </c>
      <c r="C9" s="5">
        <f>B9/B$30</f>
        <v>0.023559612248842</v>
      </c>
      <c r="D9" s="4">
        <f>SUM(D10:D13)</f>
        <v>116758107</v>
      </c>
      <c r="E9" s="5">
        <f>D9/D$30</f>
        <v>0.33667675523059</v>
      </c>
      <c r="F9" s="4">
        <f>SUM(F10:F13)</f>
        <v>4796210</v>
      </c>
      <c r="G9" s="5">
        <f>F9/F$30</f>
        <v>0.74903329585207</v>
      </c>
      <c r="H9" s="4">
        <f>SUM(H10:H13)</f>
        <v>2943680</v>
      </c>
      <c r="I9" s="5">
        <f>H9/H$30</f>
        <v>0.83798679116374</v>
      </c>
      <c r="J9" s="4">
        <f>SUM(J10:J13)</f>
        <v>14854071</v>
      </c>
      <c r="K9" s="5">
        <f>J9/J$30</f>
        <v>0.90384567642066</v>
      </c>
      <c r="L9" s="4">
        <f>SUM(L10:L13)</f>
        <v>152333968</v>
      </c>
      <c r="M9" s="5">
        <f>L9/L$30</f>
        <v>0.16483333477779</v>
      </c>
    </row>
    <row r="10" spans="1:13">
      <c r="A10" s="6" t="s">
        <v>16</v>
      </c>
      <c r="B10" s="7">
        <v>456300.0</v>
      </c>
      <c r="C10" s="8">
        <f>B10/B$30</f>
        <v>0.00082809535346496</v>
      </c>
      <c r="D10" s="7">
        <v>51698841.0</v>
      </c>
      <c r="E10" s="8">
        <f>D10/D$30</f>
        <v>0.149075712893</v>
      </c>
      <c r="F10" s="7">
        <v>1057152.0</v>
      </c>
      <c r="G10" s="8">
        <f>F10/F$30</f>
        <v>0.16509745127436</v>
      </c>
      <c r="H10" s="7">
        <v>1421920.0</v>
      </c>
      <c r="I10" s="8">
        <f>H10/H$30</f>
        <v>0.40478250967889</v>
      </c>
      <c r="J10" s="7">
        <v>5975391.0</v>
      </c>
      <c r="K10" s="8">
        <f>J10/J$30</f>
        <v>0.36359266899107</v>
      </c>
      <c r="L10" s="7">
        <f>B10+D10+F10+H10+J10</f>
        <v>60609604</v>
      </c>
      <c r="M10" s="8">
        <f>L10/L$30</f>
        <v>0.065582767113905</v>
      </c>
    </row>
    <row r="11" spans="1:13">
      <c r="A11" s="6" t="s">
        <v>17</v>
      </c>
      <c r="B11" s="7">
        <v>12507600.0</v>
      </c>
      <c r="C11" s="8">
        <f>B11/B$30</f>
        <v>0.022698850412006</v>
      </c>
      <c r="D11" s="7">
        <v>42978071.0</v>
      </c>
      <c r="E11" s="8">
        <f>D11/D$30</f>
        <v>0.12392901754008</v>
      </c>
      <c r="F11" s="7">
        <v>312000.0</v>
      </c>
      <c r="G11" s="8">
        <f>F11/F$30</f>
        <v>0.048725637181409</v>
      </c>
      <c r="H11" s="7">
        <v>920800.0</v>
      </c>
      <c r="I11" s="8">
        <f>H11/H$30</f>
        <v>0.26212707811432</v>
      </c>
      <c r="J11" s="7">
        <v>646570.0</v>
      </c>
      <c r="K11" s="8">
        <f>J11/J$30</f>
        <v>0.039342716148543</v>
      </c>
      <c r="L11" s="7">
        <f>B11+D11+F11+H11+J11</f>
        <v>57365041</v>
      </c>
      <c r="M11" s="8">
        <f>L11/L$30</f>
        <v>0.062071979951933</v>
      </c>
    </row>
    <row r="12" spans="1:13">
      <c r="A12" s="6" t="s">
        <v>18</v>
      </c>
      <c r="B12" s="7">
        <v>0</v>
      </c>
      <c r="C12" s="8">
        <f>B12/B$30</f>
        <v>0</v>
      </c>
      <c r="D12" s="7">
        <v>12685408.0</v>
      </c>
      <c r="E12" s="8">
        <f>D12/D$30</f>
        <v>0.03657889044241</v>
      </c>
      <c r="F12" s="7">
        <v>3016658.0</v>
      </c>
      <c r="G12" s="8">
        <f>F12/F$30</f>
        <v>0.47111725387306</v>
      </c>
      <c r="H12" s="7">
        <v>600960.0</v>
      </c>
      <c r="I12" s="8">
        <f>H12/H$30</f>
        <v>0.17107720337053</v>
      </c>
      <c r="J12" s="7">
        <v>2062430.0</v>
      </c>
      <c r="K12" s="8">
        <f>J12/J$30</f>
        <v>0.12549545767085</v>
      </c>
      <c r="L12" s="7">
        <f>B12+D12+F12+H12+J12</f>
        <v>18365456</v>
      </c>
      <c r="M12" s="8">
        <f>L12/L$30</f>
        <v>0.019872385633615</v>
      </c>
    </row>
    <row r="13" spans="1:13">
      <c r="A13" s="6" t="s">
        <v>19</v>
      </c>
      <c r="B13" s="7">
        <v>18000.0</v>
      </c>
      <c r="C13" s="8">
        <f>B13/B$30</f>
        <v>3.2666483371399E-5</v>
      </c>
      <c r="D13" s="7">
        <v>9395787.0</v>
      </c>
      <c r="E13" s="8">
        <f>D13/D$30</f>
        <v>0.027093134355097</v>
      </c>
      <c r="F13" s="7">
        <v>410400.0</v>
      </c>
      <c r="G13" s="8">
        <f>F13/F$30</f>
        <v>0.064092953523238</v>
      </c>
      <c r="H13" s="7">
        <v>0</v>
      </c>
      <c r="I13" s="8">
        <f>H13/H$30</f>
        <v>0</v>
      </c>
      <c r="J13" s="7">
        <v>6169680.0</v>
      </c>
      <c r="K13" s="8">
        <f>J13/J$30</f>
        <v>0.37541483361019</v>
      </c>
      <c r="L13" s="7">
        <f>B13+D13+F13+H13+J13</f>
        <v>15993867</v>
      </c>
      <c r="M13" s="8">
        <f>L13/L$30</f>
        <v>0.017306202078334</v>
      </c>
    </row>
    <row r="14" spans="1:13">
      <c r="A14" s="3" t="s">
        <v>20</v>
      </c>
      <c r="B14" s="4">
        <f>SUM(B15:B16)</f>
        <v>104549404.01</v>
      </c>
      <c r="C14" s="5">
        <f>B14/B$30</f>
        <v>0.18973674264346</v>
      </c>
      <c r="D14" s="4">
        <f>SUM(D15:D16)</f>
        <v>11584029</v>
      </c>
      <c r="E14" s="5">
        <f>D14/D$30</f>
        <v>0.033403019254304</v>
      </c>
      <c r="F14" s="4">
        <f>SUM(F15:F16)</f>
        <v>103690</v>
      </c>
      <c r="G14" s="5">
        <f>F14/F$30</f>
        <v>0.016193465767116</v>
      </c>
      <c r="H14" s="4">
        <f>SUM(H15:H16)</f>
        <v>0</v>
      </c>
      <c r="I14" s="5">
        <f>H14/H$30</f>
        <v>0</v>
      </c>
      <c r="J14" s="4">
        <f>SUM(J15:J16)</f>
        <v>748950</v>
      </c>
      <c r="K14" s="5">
        <f>J14/J$30</f>
        <v>0.045572369982293</v>
      </c>
      <c r="L14" s="4">
        <f>SUM(L15:L16)</f>
        <v>116986073.01</v>
      </c>
      <c r="M14" s="5">
        <f>L14/L$30</f>
        <v>0.12658506037731</v>
      </c>
    </row>
    <row r="15" spans="1:13">
      <c r="A15" s="6" t="s">
        <v>21</v>
      </c>
      <c r="B15" s="7">
        <v>68501212.01</v>
      </c>
      <c r="C15" s="8">
        <f>B15/B$30</f>
        <v>0.12431631683585</v>
      </c>
      <c r="D15" s="7">
        <v>4567865.0</v>
      </c>
      <c r="E15" s="8">
        <f>D15/D$30</f>
        <v>0.013171624703811</v>
      </c>
      <c r="F15" s="7">
        <v>103690.0</v>
      </c>
      <c r="G15" s="8">
        <f>F15/F$30</f>
        <v>0.016193465767116</v>
      </c>
      <c r="H15" s="7">
        <v>0</v>
      </c>
      <c r="I15" s="8">
        <f>H15/H$30</f>
        <v>0</v>
      </c>
      <c r="J15" s="7">
        <v>748950.0</v>
      </c>
      <c r="K15" s="8">
        <f>J15/J$30</f>
        <v>0.045572369982293</v>
      </c>
      <c r="L15" s="7">
        <f>B15+D15+F15+H15+J15</f>
        <v>73921717.01</v>
      </c>
      <c r="M15" s="8">
        <f>L15/L$30</f>
        <v>0.079987170866961</v>
      </c>
    </row>
    <row r="16" spans="1:13">
      <c r="A16" s="6" t="s">
        <v>22</v>
      </c>
      <c r="B16" s="7">
        <v>36048192.0</v>
      </c>
      <c r="C16" s="8">
        <f>B16/B$30</f>
        <v>0.065420425807611</v>
      </c>
      <c r="D16" s="7">
        <v>7016164.0</v>
      </c>
      <c r="E16" s="8">
        <f>D16/D$30</f>
        <v>0.020231394550493</v>
      </c>
      <c r="F16" s="7">
        <v>0</v>
      </c>
      <c r="G16" s="8">
        <f>F16/F$30</f>
        <v>0</v>
      </c>
      <c r="H16" s="7">
        <v>0</v>
      </c>
      <c r="I16" s="8">
        <f>H16/H$30</f>
        <v>0</v>
      </c>
      <c r="J16" s="7">
        <v>0</v>
      </c>
      <c r="K16" s="8">
        <f>J16/J$30</f>
        <v>0</v>
      </c>
      <c r="L16" s="7">
        <f>B16+D16+F16+H16+J16</f>
        <v>43064356</v>
      </c>
      <c r="M16" s="8">
        <f>L16/L$30</f>
        <v>0.046597889510354</v>
      </c>
    </row>
    <row r="17" spans="1:13">
      <c r="A17" s="3" t="s">
        <v>23</v>
      </c>
      <c r="B17" s="4">
        <f>SUM(B18:B23)</f>
        <v>354700395.99</v>
      </c>
      <c r="C17" s="5">
        <f>B17/B$30</f>
        <v>0.64371192152422</v>
      </c>
      <c r="D17" s="4">
        <f>SUM(D18:D23)</f>
        <v>123717808.65</v>
      </c>
      <c r="E17" s="5">
        <f>D17/D$30</f>
        <v>0.35674533829605</v>
      </c>
      <c r="F17" s="4">
        <f>SUM(F18:F23)</f>
        <v>0</v>
      </c>
      <c r="G17" s="5">
        <f>F17/F$30</f>
        <v>0</v>
      </c>
      <c r="H17" s="4">
        <f>SUM(H18:H23)</f>
        <v>0</v>
      </c>
      <c r="I17" s="5">
        <f>H17/H$30</f>
        <v>0</v>
      </c>
      <c r="J17" s="4">
        <f>SUM(J18:J23)</f>
        <v>50240</v>
      </c>
      <c r="K17" s="5">
        <f>J17/J$30</f>
        <v>0.0030570209865951</v>
      </c>
      <c r="L17" s="4">
        <f>SUM(L18:L23)</f>
        <v>478468444.64</v>
      </c>
      <c r="M17" s="5">
        <f>L17/L$30</f>
        <v>0.51772792602601</v>
      </c>
    </row>
    <row r="18" spans="1:13">
      <c r="A18" s="6" t="s">
        <v>24</v>
      </c>
      <c r="B18" s="7">
        <v>30899433.0</v>
      </c>
      <c r="C18" s="8">
        <f>B18/B$30</f>
        <v>0.056076434126675</v>
      </c>
      <c r="D18" s="7">
        <v>134421.0</v>
      </c>
      <c r="E18" s="8">
        <f>D18/D$30</f>
        <v>0.00038760842632411</v>
      </c>
      <c r="F18" s="7">
        <v>0</v>
      </c>
      <c r="G18" s="8">
        <f>F18/F$30</f>
        <v>0</v>
      </c>
      <c r="H18" s="7">
        <v>0</v>
      </c>
      <c r="I18" s="8">
        <f>H18/H$30</f>
        <v>0</v>
      </c>
      <c r="J18" s="7">
        <v>0</v>
      </c>
      <c r="K18" s="8">
        <f>J18/J$30</f>
        <v>0</v>
      </c>
      <c r="L18" s="7">
        <f>B18+D18+F18+H18+J18</f>
        <v>31033854</v>
      </c>
      <c r="M18" s="8">
        <f>L18/L$30</f>
        <v>0.033580256018979</v>
      </c>
    </row>
    <row r="19" spans="1:13">
      <c r="A19" s="6" t="s">
        <v>25</v>
      </c>
      <c r="B19" s="7">
        <v>11909285.0</v>
      </c>
      <c r="C19" s="8">
        <f>B19/B$30</f>
        <v>0.021613025578764</v>
      </c>
      <c r="D19" s="7">
        <v>1576237.0</v>
      </c>
      <c r="E19" s="8">
        <f>D19/D$30</f>
        <v>0.0045451435645013</v>
      </c>
      <c r="F19" s="7">
        <v>0</v>
      </c>
      <c r="G19" s="8">
        <f>F19/F$30</f>
        <v>0</v>
      </c>
      <c r="H19" s="7">
        <v>0</v>
      </c>
      <c r="I19" s="8">
        <f>H19/H$30</f>
        <v>0</v>
      </c>
      <c r="J19" s="7">
        <v>0</v>
      </c>
      <c r="K19" s="8">
        <f>J19/J$30</f>
        <v>0</v>
      </c>
      <c r="L19" s="7">
        <f>B19+D19+F19+H19+J19</f>
        <v>13485522</v>
      </c>
      <c r="M19" s="8">
        <f>L19/L$30</f>
        <v>0.014592041365844</v>
      </c>
    </row>
    <row r="20" spans="1:13">
      <c r="A20" s="6" t="s">
        <v>26</v>
      </c>
      <c r="B20" s="7">
        <v>10987131.0</v>
      </c>
      <c r="C20" s="8">
        <f>B20/B$30</f>
        <v>0.019939496228382</v>
      </c>
      <c r="D20" s="7">
        <v>30000.0</v>
      </c>
      <c r="E20" s="8">
        <f>D20/D$30</f>
        <v>8.6506221421676E-5</v>
      </c>
      <c r="F20" s="7">
        <v>0</v>
      </c>
      <c r="G20" s="8">
        <f>F20/F$30</f>
        <v>0</v>
      </c>
      <c r="H20" s="7">
        <v>0</v>
      </c>
      <c r="I20" s="8">
        <f>H20/H$30</f>
        <v>0</v>
      </c>
      <c r="J20" s="7">
        <v>0</v>
      </c>
      <c r="K20" s="8">
        <f>J20/J$30</f>
        <v>0</v>
      </c>
      <c r="L20" s="7">
        <f>B20+D20+F20+H20+J20</f>
        <v>11017131</v>
      </c>
      <c r="M20" s="8">
        <f>L20/L$30</f>
        <v>0.011921112974709</v>
      </c>
    </row>
    <row r="21" spans="1:13">
      <c r="A21" s="6" t="s">
        <v>27</v>
      </c>
      <c r="B21" s="7">
        <v>8449995.99</v>
      </c>
      <c r="C21" s="8">
        <f>B21/B$30</f>
        <v>0.015335091860873</v>
      </c>
      <c r="D21" s="7">
        <v>0</v>
      </c>
      <c r="E21" s="8">
        <f>D21/D$30</f>
        <v>0</v>
      </c>
      <c r="F21" s="7">
        <v>0</v>
      </c>
      <c r="G21" s="8">
        <f>F21/F$30</f>
        <v>0</v>
      </c>
      <c r="H21" s="7">
        <v>0</v>
      </c>
      <c r="I21" s="8">
        <f>H21/H$30</f>
        <v>0</v>
      </c>
      <c r="J21" s="7">
        <v>0</v>
      </c>
      <c r="K21" s="8">
        <f>J21/J$30</f>
        <v>0</v>
      </c>
      <c r="L21" s="7">
        <f>B21+D21+F21+H21+J21</f>
        <v>8449995.99</v>
      </c>
      <c r="M21" s="8">
        <f>L21/L$30</f>
        <v>0.0091433383911501</v>
      </c>
    </row>
    <row r="22" spans="1:13">
      <c r="A22" s="6" t="s">
        <v>28</v>
      </c>
      <c r="B22" s="7">
        <v>287980100.0</v>
      </c>
      <c r="C22" s="8">
        <f>B22/B$30</f>
        <v>0.52262761933021</v>
      </c>
      <c r="D22" s="7">
        <v>0</v>
      </c>
      <c r="E22" s="8">
        <f>D22/D$30</f>
        <v>0</v>
      </c>
      <c r="F22" s="7">
        <v>0</v>
      </c>
      <c r="G22" s="8">
        <f>F22/F$30</f>
        <v>0</v>
      </c>
      <c r="H22" s="7">
        <v>0</v>
      </c>
      <c r="I22" s="8">
        <f>H22/H$30</f>
        <v>0</v>
      </c>
      <c r="J22" s="7">
        <v>0</v>
      </c>
      <c r="K22" s="8">
        <f>J22/J$30</f>
        <v>0</v>
      </c>
      <c r="L22" s="7">
        <f>B22+D22+F22+H22+J22</f>
        <v>287980100</v>
      </c>
      <c r="M22" s="8">
        <f>L22/L$30</f>
        <v>0.31160955665936</v>
      </c>
    </row>
    <row r="23" spans="1:13">
      <c r="A23" s="6" t="s">
        <v>29</v>
      </c>
      <c r="B23" s="7">
        <v>4474451.0</v>
      </c>
      <c r="C23" s="8">
        <f>B23/B$30</f>
        <v>0.0081202543993133</v>
      </c>
      <c r="D23" s="7">
        <v>121977150.65</v>
      </c>
      <c r="E23" s="8">
        <f>D23/D$30</f>
        <v>0.3517260800838</v>
      </c>
      <c r="F23" s="7">
        <v>0</v>
      </c>
      <c r="G23" s="8">
        <f>F23/F$30</f>
        <v>0</v>
      </c>
      <c r="H23" s="7">
        <v>0</v>
      </c>
      <c r="I23" s="8">
        <f>H23/H$30</f>
        <v>0</v>
      </c>
      <c r="J23" s="7">
        <v>50240.0</v>
      </c>
      <c r="K23" s="8">
        <f>J23/J$30</f>
        <v>0.0030570209865951</v>
      </c>
      <c r="L23" s="7">
        <f>B23+D23+F23+H23+J23</f>
        <v>126501841.65</v>
      </c>
      <c r="M23" s="8">
        <f>L23/L$30</f>
        <v>0.13688162061597</v>
      </c>
    </row>
    <row r="24" spans="1:13">
      <c r="A24" s="3" t="s">
        <v>30</v>
      </c>
      <c r="B24" s="4">
        <f>SUM(B25:B29)</f>
        <v>0</v>
      </c>
      <c r="C24" s="5">
        <f>B24/B$30</f>
        <v>0</v>
      </c>
      <c r="D24" s="4">
        <f>SUM(D25:D29)</f>
        <v>44239496.67</v>
      </c>
      <c r="E24" s="5">
        <f>D24/D$30</f>
        <v>0.12756638981728</v>
      </c>
      <c r="F24" s="4">
        <f>SUM(F25:F29)</f>
        <v>0</v>
      </c>
      <c r="G24" s="5">
        <f>F24/F$30</f>
        <v>0</v>
      </c>
      <c r="H24" s="4">
        <f>SUM(H25:H29)</f>
        <v>569120</v>
      </c>
      <c r="I24" s="5">
        <f>H24/H$30</f>
        <v>0.16201320883626</v>
      </c>
      <c r="J24" s="4">
        <f>SUM(J25:J29)</f>
        <v>162799</v>
      </c>
      <c r="K24" s="5">
        <f>J24/J$30</f>
        <v>0.0099060501512081</v>
      </c>
      <c r="L24" s="4">
        <f>SUM(L25:L29)</f>
        <v>44971415.67</v>
      </c>
      <c r="M24" s="5">
        <f>L24/L$30</f>
        <v>0.048661427991977</v>
      </c>
    </row>
    <row r="25" spans="1:13">
      <c r="A25" s="6" t="s">
        <v>31</v>
      </c>
      <c r="B25" s="7">
        <v>0</v>
      </c>
      <c r="C25" s="8">
        <f>B25/B$30</f>
        <v>0</v>
      </c>
      <c r="D25" s="7">
        <v>2153310.0</v>
      </c>
      <c r="E25" s="8">
        <f>D25/D$30</f>
        <v>0.0062091570549837</v>
      </c>
      <c r="F25" s="7">
        <v>0</v>
      </c>
      <c r="G25" s="8">
        <f>F25/F$30</f>
        <v>0</v>
      </c>
      <c r="H25" s="7">
        <v>94544.0</v>
      </c>
      <c r="I25" s="8">
        <f>H25/H$30</f>
        <v>0.026914142564336</v>
      </c>
      <c r="J25" s="7">
        <v>0</v>
      </c>
      <c r="K25" s="8">
        <f>J25/J$30</f>
        <v>0</v>
      </c>
      <c r="L25" s="7">
        <f>B25+D25+F25+H25+J25</f>
        <v>2247854</v>
      </c>
      <c r="M25" s="8">
        <f>L25/L$30</f>
        <v>0.0024322958022966</v>
      </c>
    </row>
    <row r="26" spans="1:13">
      <c r="A26" s="6" t="s">
        <v>32</v>
      </c>
      <c r="B26" s="7">
        <v>0</v>
      </c>
      <c r="C26" s="8">
        <f>B26/B$30</f>
        <v>0</v>
      </c>
      <c r="D26" s="7">
        <v>981682.0</v>
      </c>
      <c r="E26" s="8">
        <f>D26/D$30</f>
        <v>0.0028307200152558</v>
      </c>
      <c r="F26" s="7">
        <v>0</v>
      </c>
      <c r="G26" s="8">
        <f>F26/F$30</f>
        <v>0</v>
      </c>
      <c r="H26" s="7">
        <v>380250.0</v>
      </c>
      <c r="I26" s="8">
        <f>H26/H$30</f>
        <v>0.10824698246413</v>
      </c>
      <c r="J26" s="7">
        <v>0</v>
      </c>
      <c r="K26" s="8">
        <f>J26/J$30</f>
        <v>0</v>
      </c>
      <c r="L26" s="7">
        <f>B26+D26+F26+H26+J26</f>
        <v>1361932</v>
      </c>
      <c r="M26" s="8">
        <f>L26/L$30</f>
        <v>0.0014736817812071</v>
      </c>
    </row>
    <row r="27" spans="1:13">
      <c r="A27" s="6" t="s">
        <v>33</v>
      </c>
      <c r="B27" s="7">
        <v>0</v>
      </c>
      <c r="C27" s="8">
        <f>B27/B$30</f>
        <v>0</v>
      </c>
      <c r="D27" s="7">
        <v>699224.0</v>
      </c>
      <c r="E27" s="8">
        <f>D27/D$30</f>
        <v>0.002016240872245</v>
      </c>
      <c r="F27" s="7">
        <v>0</v>
      </c>
      <c r="G27" s="8">
        <f>F27/F$30</f>
        <v>0</v>
      </c>
      <c r="H27" s="7">
        <v>85206.0</v>
      </c>
      <c r="I27" s="8">
        <f>H27/H$30</f>
        <v>0.024255864267821</v>
      </c>
      <c r="J27" s="7">
        <v>0</v>
      </c>
      <c r="K27" s="8">
        <f>J27/J$30</f>
        <v>0</v>
      </c>
      <c r="L27" s="7">
        <f>B27+D27+F27+H27+J27</f>
        <v>784430</v>
      </c>
      <c r="M27" s="8">
        <f>L27/L$30</f>
        <v>0.00084879435950713</v>
      </c>
    </row>
    <row r="28" spans="1:13">
      <c r="A28" s="6" t="s">
        <v>34</v>
      </c>
      <c r="B28" s="7">
        <v>0</v>
      </c>
      <c r="C28" s="8">
        <f>B28/B$30</f>
        <v>0</v>
      </c>
      <c r="D28" s="7">
        <v>61170.0</v>
      </c>
      <c r="E28" s="8">
        <f>D28/D$30</f>
        <v>0.0001763861854788</v>
      </c>
      <c r="F28" s="7">
        <v>0</v>
      </c>
      <c r="G28" s="8">
        <f>F28/F$30</f>
        <v>0</v>
      </c>
      <c r="H28" s="7">
        <v>0</v>
      </c>
      <c r="I28" s="8">
        <f>H28/H$30</f>
        <v>0</v>
      </c>
      <c r="J28" s="7">
        <v>0</v>
      </c>
      <c r="K28" s="8">
        <f>J28/J$30</f>
        <v>0</v>
      </c>
      <c r="L28" s="7">
        <f>B28+D28+F28+H28+J28</f>
        <v>61170</v>
      </c>
      <c r="M28" s="8">
        <f>L28/L$30</f>
        <v>6.6189144947352E-5</v>
      </c>
    </row>
    <row r="29" spans="1:13">
      <c r="A29" s="6" t="s">
        <v>35</v>
      </c>
      <c r="B29" s="7">
        <v>0</v>
      </c>
      <c r="C29" s="8">
        <f>B29/B$30</f>
        <v>0</v>
      </c>
      <c r="D29" s="7">
        <v>40344110.67</v>
      </c>
      <c r="E29" s="8">
        <f>D29/D$30</f>
        <v>0.11633388568932</v>
      </c>
      <c r="F29" s="7">
        <v>0</v>
      </c>
      <c r="G29" s="8">
        <f>F29/F$30</f>
        <v>0</v>
      </c>
      <c r="H29" s="7">
        <v>9120.0</v>
      </c>
      <c r="I29" s="8">
        <f>H29/H$30</f>
        <v>0.0025962195399681</v>
      </c>
      <c r="J29" s="7">
        <v>162799.0</v>
      </c>
      <c r="K29" s="8">
        <f>J29/J$30</f>
        <v>0.0099060501512081</v>
      </c>
      <c r="L29" s="7">
        <f>B29+D29+F29+H29+J29</f>
        <v>40516029.67</v>
      </c>
      <c r="M29" s="8">
        <f>L29/L$30</f>
        <v>0.043840466904019</v>
      </c>
    </row>
    <row r="30" spans="1:13">
      <c r="A30" s="9" t="s">
        <v>36</v>
      </c>
      <c r="B30" s="10">
        <f>B4+B9+B14+B17+B24</f>
        <v>551023500</v>
      </c>
      <c r="C30" s="11">
        <v>1</v>
      </c>
      <c r="D30" s="10">
        <f>D4+D9+D14+D17+D24</f>
        <v>346795866.32</v>
      </c>
      <c r="E30" s="11">
        <v>1</v>
      </c>
      <c r="F30" s="10">
        <f>F4+F9+F14+F17+F24</f>
        <v>6403200</v>
      </c>
      <c r="G30" s="11">
        <v>1</v>
      </c>
      <c r="H30" s="10">
        <f>H4+H9+H14+H17+H24</f>
        <v>3512800</v>
      </c>
      <c r="I30" s="11">
        <v>1</v>
      </c>
      <c r="J30" s="10">
        <f>J4+J9+J14+J17+J24</f>
        <v>16434300</v>
      </c>
      <c r="K30" s="11">
        <v>1</v>
      </c>
      <c r="L30" s="10">
        <f>L4+L9+L14+L17+L24</f>
        <v>924169666.32</v>
      </c>
      <c r="M30" s="11">
        <v>1</v>
      </c>
    </row>
  </sheetData>
  <mergeCells>
    <mergeCell ref="A1:A3"/>
    <mergeCell ref="B1:K1"/>
    <mergeCell ref="L1:M2"/>
    <mergeCell ref="B2:C2"/>
    <mergeCell ref="D2:E2"/>
    <mergeCell ref="F2:G2"/>
    <mergeCell ref="H2:I2"/>
    <mergeCell ref="J2:K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2026-06-13T22:48:58+00:00</dcterms:created>
  <dcterms:modified xsi:type="dcterms:W3CDTF">2026-06-13T22:48:58+00:00</dcterms:modified>
  <dc:title>Untitled Spreadsheet</dc:title>
  <dc:description/>
  <dc:subject/>
  <cp:keywords/>
  <cp:category/>
</cp:coreProperties>
</file>